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Thais\Desktop\3 Setor\Terceiro Setor\Entidades\OS\Modelos - OS\"/>
    </mc:Choice>
  </mc:AlternateContent>
  <xr:revisionPtr revIDLastSave="0" documentId="13_ncr:1_{101C8FD0-8DD7-45CA-9312-A10FB7E8B55D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Recursos Humanos" sheetId="1" r:id="rId1"/>
    <sheet name="Manutenção" sheetId="2" r:id="rId2"/>
    <sheet name="Segurança" sheetId="3" r:id="rId3"/>
    <sheet name="Insumos e Materiais" sheetId="4" r:id="rId4"/>
    <sheet name="Água e Energia" sheetId="5" r:id="rId5"/>
    <sheet name="Serviços Terceirizados" sheetId="6" r:id="rId6"/>
    <sheet name="Resumo Geral" sheetId="7" r:id="rId7"/>
  </sheets>
  <calcPr calcId="191029"/>
</workbook>
</file>

<file path=xl/calcChain.xml><?xml version="1.0" encoding="utf-8"?>
<calcChain xmlns="http://schemas.openxmlformats.org/spreadsheetml/2006/main">
  <c r="C8" i="7" l="1"/>
  <c r="B8" i="7"/>
  <c r="B7" i="7"/>
  <c r="C7" i="7" s="1"/>
  <c r="B6" i="7"/>
  <c r="C6" i="7" s="1"/>
  <c r="B5" i="7"/>
  <c r="C5" i="7" s="1"/>
  <c r="B4" i="7"/>
  <c r="C4" i="7" s="1"/>
  <c r="B3" i="7"/>
  <c r="C3" i="7" s="1"/>
  <c r="B2" i="7"/>
  <c r="C2" i="7" s="1"/>
</calcChain>
</file>

<file path=xl/sharedStrings.xml><?xml version="1.0" encoding="utf-8"?>
<sst xmlns="http://schemas.openxmlformats.org/spreadsheetml/2006/main" count="85" uniqueCount="66">
  <si>
    <t>Cargo/Função</t>
  </si>
  <si>
    <t>Qtde Profissionais</t>
  </si>
  <si>
    <t>Salário Base (R$)</t>
  </si>
  <si>
    <t>Benefícios (R$)</t>
  </si>
  <si>
    <t>Descrição dos Benefícios</t>
  </si>
  <si>
    <t>Encargos (R$)</t>
  </si>
  <si>
    <t>Custo Total Mensal (R$)</t>
  </si>
  <si>
    <t>Observações</t>
  </si>
  <si>
    <t>Diretor Administrativo</t>
  </si>
  <si>
    <t>Vale-alimentação R$450 + Plano saúde R$150</t>
  </si>
  <si>
    <t>20% INSS + 8% FGTS + férias + 13º</t>
  </si>
  <si>
    <t>Turno administrativo</t>
  </si>
  <si>
    <t>Coordenador de Projetos</t>
  </si>
  <si>
    <t>Vale-alimentação R$350 + Transporte R$150</t>
  </si>
  <si>
    <t>Cobertura integral</t>
  </si>
  <si>
    <t>Assistente Social</t>
  </si>
  <si>
    <t>Vale-alimentação R$450 + Transporte R$200</t>
  </si>
  <si>
    <t>Rodízio turnos e sábado</t>
  </si>
  <si>
    <t>Tipo de Manutenção</t>
  </si>
  <si>
    <t>Frequência</t>
  </si>
  <si>
    <t>Custo Unitário (R$)</t>
  </si>
  <si>
    <t>Qtde/Mês</t>
  </si>
  <si>
    <t>Custo Mensal (R$)</t>
  </si>
  <si>
    <t>Preventiva</t>
  </si>
  <si>
    <t>Mensal</t>
  </si>
  <si>
    <t>Contrato manutenção preventiva</t>
  </si>
  <si>
    <t>Corretiva</t>
  </si>
  <si>
    <t>Eventual</t>
  </si>
  <si>
    <t>Estimativa média mensal</t>
  </si>
  <si>
    <t>Preditiva</t>
  </si>
  <si>
    <t>Equipamentos críticos</t>
  </si>
  <si>
    <t>Tipo</t>
  </si>
  <si>
    <t>Vigilante</t>
  </si>
  <si>
    <t>Item</t>
  </si>
  <si>
    <t>Quantidade Prevista</t>
  </si>
  <si>
    <t>Preço Unitário (R$)</t>
  </si>
  <si>
    <t>Soro fisiológico</t>
  </si>
  <si>
    <t>Estimativa mensal</t>
  </si>
  <si>
    <t>Medicamentos básicos</t>
  </si>
  <si>
    <t>variável</t>
  </si>
  <si>
    <t>Média de consumo mensal</t>
  </si>
  <si>
    <t>Materiais hospitalares</t>
  </si>
  <si>
    <t>-</t>
  </si>
  <si>
    <t>Consumo Estimado</t>
  </si>
  <si>
    <t>Tarifa Unitária (R$/un)</t>
  </si>
  <si>
    <t>Economia Prevista (%)</t>
  </si>
  <si>
    <t>Água</t>
  </si>
  <si>
    <t>10%</t>
  </si>
  <si>
    <t>Energia</t>
  </si>
  <si>
    <t>15%</t>
  </si>
  <si>
    <t>Serviço</t>
  </si>
  <si>
    <t>Limpeza</t>
  </si>
  <si>
    <t>Contrato terceirizado</t>
  </si>
  <si>
    <t>Tecnologia da Informação</t>
  </si>
  <si>
    <t>Suporte e manutenção do sistema</t>
  </si>
  <si>
    <t>Categoria</t>
  </si>
  <si>
    <t>Custo Mensal Total (R$)</t>
  </si>
  <si>
    <t>Custo Anual Total (R$)</t>
  </si>
  <si>
    <t>Recursos Humanos</t>
  </si>
  <si>
    <t>Manutenção</t>
  </si>
  <si>
    <t>Segurança</t>
  </si>
  <si>
    <t>Insumos e Materiais</t>
  </si>
  <si>
    <t>Água e Energia</t>
  </si>
  <si>
    <t>Serviços Terceirizados</t>
  </si>
  <si>
    <t>Vale-alimentação R$300 + Transporte R$100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</si>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</sst>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workbookViewId="0">
      <selection activeCell="E29" sqref="E29"/>
    </sheetView>
  </sheetViews>
  <sheetFormatPr defaultRowHeight="15" x14ac:dyDescent="0.25"/>
  <cols>
    <col min="1" max="1" width="23.5703125" bestFit="1" customWidth="1"/>
    <col min="2" max="2" width="17.42578125" bestFit="1" customWidth="1"/>
    <col min="3" max="3" width="15.7109375" bestFit="1" customWidth="1"/>
    <col min="4" max="4" width="14.28515625" bestFit="1" customWidth="1"/>
    <col min="5" max="5" width="41.28515625" bestFit="1" customWidth="1"/>
    <col min="6" max="6" width="30.42578125" bestFit="1" customWidth="1"/>
    <col min="7" max="7" width="22.140625" bestFit="1" customWidth="1"/>
    <col min="8" max="8" width="22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>
        <v>1</v>
      </c>
      <c r="C2" s="1">
        <v>8000</v>
      </c>
      <c r="D2" s="1">
        <v>600</v>
      </c>
      <c r="E2" t="s">
        <v>9</v>
      </c>
      <c r="F2" t="s">
        <v>10</v>
      </c>
      <c r="G2" s="1">
        <v>12480</v>
      </c>
      <c r="H2" t="s">
        <v>11</v>
      </c>
    </row>
    <row r="3" spans="1:8" x14ac:dyDescent="0.25">
      <c r="A3" t="s">
        <v>12</v>
      </c>
      <c r="B3">
        <v>2</v>
      </c>
      <c r="C3" s="1">
        <v>5500</v>
      </c>
      <c r="D3" s="1">
        <v>500</v>
      </c>
      <c r="E3" t="s">
        <v>13</v>
      </c>
      <c r="F3" t="s">
        <v>10</v>
      </c>
      <c r="G3" s="1">
        <v>8580</v>
      </c>
      <c r="H3" t="s">
        <v>14</v>
      </c>
    </row>
    <row r="4" spans="1:8" x14ac:dyDescent="0.25">
      <c r="A4" t="s">
        <v>15</v>
      </c>
      <c r="B4">
        <v>3</v>
      </c>
      <c r="C4" s="1">
        <v>3200</v>
      </c>
      <c r="D4" s="1">
        <v>650</v>
      </c>
      <c r="E4" t="s">
        <v>16</v>
      </c>
      <c r="F4" t="s">
        <v>10</v>
      </c>
      <c r="G4" s="1">
        <v>5279</v>
      </c>
      <c r="H4" t="s">
        <v>17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>
      <selection activeCell="F18" sqref="F18"/>
    </sheetView>
  </sheetViews>
  <sheetFormatPr defaultRowHeight="15" x14ac:dyDescent="0.25"/>
  <cols>
    <col min="1" max="1" width="19.28515625" bestFit="1" customWidth="1"/>
    <col min="2" max="2" width="10.85546875" bestFit="1" customWidth="1"/>
    <col min="3" max="3" width="17.85546875" bestFit="1" customWidth="1"/>
    <col min="4" max="4" width="10" bestFit="1" customWidth="1"/>
    <col min="5" max="5" width="17" bestFit="1" customWidth="1"/>
    <col min="6" max="6" width="30.85546875" bestFit="1" customWidth="1"/>
  </cols>
  <sheetData>
    <row r="1" spans="1:6" x14ac:dyDescent="0.25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7</v>
      </c>
    </row>
    <row r="2" spans="1:6" x14ac:dyDescent="0.25">
      <c r="A2" t="s">
        <v>23</v>
      </c>
      <c r="B2" t="s">
        <v>24</v>
      </c>
      <c r="C2" s="1">
        <v>2000</v>
      </c>
      <c r="D2">
        <v>1</v>
      </c>
      <c r="E2" s="1">
        <v>2000</v>
      </c>
      <c r="F2" t="s">
        <v>25</v>
      </c>
    </row>
    <row r="3" spans="1:6" x14ac:dyDescent="0.25">
      <c r="A3" t="s">
        <v>26</v>
      </c>
      <c r="B3" t="s">
        <v>27</v>
      </c>
      <c r="C3" s="1">
        <v>3000</v>
      </c>
      <c r="D3">
        <v>1</v>
      </c>
      <c r="E3" s="1">
        <v>3000</v>
      </c>
      <c r="F3" t="s">
        <v>28</v>
      </c>
    </row>
    <row r="4" spans="1:6" x14ac:dyDescent="0.25">
      <c r="A4" t="s">
        <v>29</v>
      </c>
      <c r="B4" t="s">
        <v>24</v>
      </c>
      <c r="C4" s="1">
        <v>1500</v>
      </c>
      <c r="D4">
        <v>1</v>
      </c>
      <c r="E4" s="1">
        <v>1500</v>
      </c>
      <c r="F4" t="s">
        <v>30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"/>
  <sheetViews>
    <sheetView workbookViewId="0">
      <selection activeCell="D2" sqref="D2"/>
    </sheetView>
  </sheetViews>
  <sheetFormatPr defaultRowHeight="15" x14ac:dyDescent="0.25"/>
  <cols>
    <col min="1" max="1" width="9" bestFit="1" customWidth="1"/>
    <col min="2" max="2" width="17.42578125" bestFit="1" customWidth="1"/>
    <col min="3" max="3" width="15.7109375" bestFit="1" customWidth="1"/>
    <col min="4" max="4" width="14.28515625" bestFit="1" customWidth="1"/>
    <col min="5" max="5" width="40.140625" bestFit="1" customWidth="1"/>
    <col min="6" max="6" width="30.42578125" bestFit="1" customWidth="1"/>
    <col min="7" max="7" width="22.140625" bestFit="1" customWidth="1"/>
  </cols>
  <sheetData>
    <row r="1" spans="1:7" x14ac:dyDescent="0.25">
      <c r="A1" t="s">
        <v>31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32</v>
      </c>
      <c r="B2">
        <v>2</v>
      </c>
      <c r="C2" s="1">
        <v>2500</v>
      </c>
      <c r="D2" s="1">
        <v>400</v>
      </c>
      <c r="E2" t="s">
        <v>64</v>
      </c>
      <c r="F2" t="s">
        <v>10</v>
      </c>
      <c r="G2" s="1">
        <v>4000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workbookViewId="0">
      <selection activeCell="B2" sqref="B2"/>
    </sheetView>
  </sheetViews>
  <sheetFormatPr defaultRowHeight="15" x14ac:dyDescent="0.25"/>
  <cols>
    <col min="1" max="1" width="21.42578125" bestFit="1" customWidth="1"/>
    <col min="2" max="2" width="19.28515625" bestFit="1" customWidth="1"/>
    <col min="3" max="3" width="17.85546875" bestFit="1" customWidth="1"/>
    <col min="4" max="4" width="17" bestFit="1" customWidth="1"/>
    <col min="5" max="5" width="25" bestFit="1" customWidth="1"/>
  </cols>
  <sheetData>
    <row r="1" spans="1:5" x14ac:dyDescent="0.25">
      <c r="A1" t="s">
        <v>33</v>
      </c>
      <c r="B1" t="s">
        <v>34</v>
      </c>
      <c r="C1" t="s">
        <v>35</v>
      </c>
      <c r="D1" t="s">
        <v>22</v>
      </c>
      <c r="E1" t="s">
        <v>7</v>
      </c>
    </row>
    <row r="2" spans="1:5" x14ac:dyDescent="0.25">
      <c r="A2" t="s">
        <v>36</v>
      </c>
      <c r="B2">
        <v>200</v>
      </c>
      <c r="C2" s="1">
        <v>5</v>
      </c>
      <c r="D2" s="1">
        <v>1000</v>
      </c>
      <c r="E2" t="s">
        <v>37</v>
      </c>
    </row>
    <row r="3" spans="1:5" x14ac:dyDescent="0.25">
      <c r="A3" t="s">
        <v>38</v>
      </c>
      <c r="B3">
        <v>50</v>
      </c>
      <c r="C3" t="s">
        <v>39</v>
      </c>
      <c r="D3" s="1">
        <v>3500</v>
      </c>
      <c r="E3" t="s">
        <v>40</v>
      </c>
    </row>
    <row r="4" spans="1:5" x14ac:dyDescent="0.25">
      <c r="A4" t="s">
        <v>41</v>
      </c>
      <c r="B4" t="s">
        <v>42</v>
      </c>
      <c r="C4" t="s">
        <v>42</v>
      </c>
      <c r="D4" s="1">
        <v>2000</v>
      </c>
      <c r="E4" t="s">
        <v>37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abSelected="1" workbookViewId="0">
      <selection activeCell="E14" sqref="E14"/>
    </sheetView>
  </sheetViews>
  <sheetFormatPr defaultRowHeight="15" x14ac:dyDescent="0.25"/>
  <cols>
    <col min="2" max="2" width="18.140625" bestFit="1" customWidth="1"/>
    <col min="3" max="3" width="20.85546875" bestFit="1" customWidth="1"/>
    <col min="4" max="4" width="17" bestFit="1" customWidth="1"/>
    <col min="5" max="5" width="20.85546875" bestFit="1" customWidth="1"/>
  </cols>
  <sheetData>
    <row r="1" spans="1:5" x14ac:dyDescent="0.25">
      <c r="A1" t="s">
        <v>33</v>
      </c>
      <c r="B1" t="s">
        <v>43</v>
      </c>
      <c r="C1" t="s">
        <v>44</v>
      </c>
      <c r="D1" t="s">
        <v>22</v>
      </c>
      <c r="E1" t="s">
        <v>45</v>
      </c>
    </row>
    <row r="2" spans="1:5" x14ac:dyDescent="0.25">
      <c r="A2" t="s">
        <v>46</v>
      </c>
      <c r="B2">
        <v>30</v>
      </c>
      <c r="C2" s="1">
        <v>10</v>
      </c>
      <c r="D2" s="1">
        <v>300</v>
      </c>
      <c r="E2" t="s">
        <v>47</v>
      </c>
    </row>
    <row r="3" spans="1:5" x14ac:dyDescent="0.25">
      <c r="A3" t="s">
        <v>48</v>
      </c>
      <c r="B3">
        <v>3000</v>
      </c>
      <c r="C3" s="1">
        <v>0.8</v>
      </c>
      <c r="D3" s="1">
        <v>2400</v>
      </c>
      <c r="E3" t="s">
        <v>49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3"/>
  <sheetViews>
    <sheetView workbookViewId="0">
      <selection activeCell="E16" sqref="E16"/>
    </sheetView>
  </sheetViews>
  <sheetFormatPr defaultRowHeight="15" x14ac:dyDescent="0.25"/>
  <cols>
    <col min="1" max="1" width="24" bestFit="1" customWidth="1"/>
    <col min="2" max="2" width="17" bestFit="1" customWidth="1"/>
    <col min="3" max="3" width="31.7109375" bestFit="1" customWidth="1"/>
  </cols>
  <sheetData>
    <row r="1" spans="1:3" x14ac:dyDescent="0.25">
      <c r="A1" t="s">
        <v>50</v>
      </c>
      <c r="B1" t="s">
        <v>22</v>
      </c>
      <c r="C1" t="s">
        <v>7</v>
      </c>
    </row>
    <row r="2" spans="1:3" x14ac:dyDescent="0.25">
      <c r="A2" t="s">
        <v>51</v>
      </c>
      <c r="B2" s="1">
        <v>3000</v>
      </c>
      <c r="C2" t="s">
        <v>52</v>
      </c>
    </row>
    <row r="3" spans="1:3" x14ac:dyDescent="0.25">
      <c r="A3" t="s">
        <v>53</v>
      </c>
      <c r="B3" s="1">
        <v>2000</v>
      </c>
      <c r="C3" t="s">
        <v>54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8"/>
  <sheetViews>
    <sheetView workbookViewId="0">
      <selection activeCell="G24" sqref="G24"/>
    </sheetView>
  </sheetViews>
  <sheetFormatPr defaultRowHeight="15" x14ac:dyDescent="0.25"/>
  <cols>
    <col min="1" max="1" width="20.7109375" bestFit="1" customWidth="1"/>
    <col min="2" max="2" width="22.140625" bestFit="1" customWidth="1"/>
    <col min="3" max="3" width="20.7109375" bestFit="1" customWidth="1"/>
  </cols>
  <sheetData>
    <row r="1" spans="1:3" x14ac:dyDescent="0.25">
      <c r="A1" t="s">
        <v>55</v>
      </c>
      <c r="B1" t="s">
        <v>56</v>
      </c>
      <c r="C1" t="s">
        <v>57</v>
      </c>
    </row>
    <row r="2" spans="1:3" x14ac:dyDescent="0.25">
      <c r="A2" t="s">
        <v>58</v>
      </c>
      <c r="B2" s="1">
        <f>SUM('Recursos Humanos'!G2:G4)</f>
        <v>26339</v>
      </c>
      <c r="C2" s="1">
        <f t="shared" ref="C2:C7" si="0">B2*12</f>
        <v>316068</v>
      </c>
    </row>
    <row r="3" spans="1:3" x14ac:dyDescent="0.25">
      <c r="A3" t="s">
        <v>59</v>
      </c>
      <c r="B3" s="1">
        <f>SUM(Manutenção!E2:E4)</f>
        <v>6500</v>
      </c>
      <c r="C3" s="1">
        <f t="shared" si="0"/>
        <v>78000</v>
      </c>
    </row>
    <row r="4" spans="1:3" x14ac:dyDescent="0.25">
      <c r="A4" t="s">
        <v>60</v>
      </c>
      <c r="B4" s="1">
        <f>SUM(Segurança!G2:G2)</f>
        <v>4000</v>
      </c>
      <c r="C4" s="1">
        <f t="shared" si="0"/>
        <v>48000</v>
      </c>
    </row>
    <row r="5" spans="1:3" x14ac:dyDescent="0.25">
      <c r="A5" t="s">
        <v>61</v>
      </c>
      <c r="B5" s="1">
        <f>SUM('Insumos e Materiais'!D2:D4)</f>
        <v>6500</v>
      </c>
      <c r="C5" s="1">
        <f t="shared" si="0"/>
        <v>78000</v>
      </c>
    </row>
    <row r="6" spans="1:3" x14ac:dyDescent="0.25">
      <c r="A6" t="s">
        <v>62</v>
      </c>
      <c r="B6" s="1">
        <f>SUM('Água e Energia'!D2:D3)</f>
        <v>2700</v>
      </c>
      <c r="C6" s="1">
        <f t="shared" si="0"/>
        <v>32400</v>
      </c>
    </row>
    <row r="7" spans="1:3" x14ac:dyDescent="0.25">
      <c r="A7" t="s">
        <v>63</v>
      </c>
      <c r="B7" s="1">
        <f>SUM('Serviços Terceirizados'!B2:B3)</f>
        <v>5000</v>
      </c>
      <c r="C7" s="1">
        <f t="shared" si="0"/>
        <v>60000</v>
      </c>
    </row>
    <row r="8" spans="1:3" x14ac:dyDescent="0.25">
      <c r="A8" t="s">
        <v>65</v>
      </c>
      <c r="B8" s="1">
        <f>SUM(B2:B7)</f>
        <v>51039</v>
      </c>
      <c r="C8" s="1">
        <f>SUM(C2:C7)</f>
        <v>612468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Recursos Humanos</vt:lpstr>
      <vt:lpstr>Manutenção</vt:lpstr>
      <vt:lpstr>Segurança</vt:lpstr>
      <vt:lpstr>Insumos e Materiais</vt:lpstr>
      <vt:lpstr>Água e Energia</vt:lpstr>
      <vt:lpstr>Serviços Terceirizados</vt:lpstr>
      <vt:lpstr>Resumo Geral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Thais</cp:lastModifiedBy>
  <dcterms:created xsi:type="dcterms:W3CDTF">2025-09-16T13:14:20Z</dcterms:created>
  <dcterms:modified xsi:type="dcterms:W3CDTF">2025-10-29T18:37:46Z</dcterms:modified>
</cp:coreProperties>
</file>